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esktop\ARPC\Zero bullet\"/>
    </mc:Choice>
  </mc:AlternateContent>
  <xr:revisionPtr revIDLastSave="0" documentId="13_ncr:1_{3B07F8DF-03B5-4DF9-BA7A-55DC493A8EE2}" xr6:coauthVersionLast="45" xr6:coauthVersionMax="45" xr10:uidLastSave="{00000000-0000-0000-0000-000000000000}"/>
  <bookViews>
    <workbookView xWindow="28680" yWindow="-120" windowWidth="29040" windowHeight="15840" xr2:uid="{E7E1D696-295E-4827-B1AC-8E5D488C3598}"/>
  </bookViews>
  <sheets>
    <sheet name="Sheet1" sheetId="1" r:id="rId1"/>
  </sheets>
  <definedNames>
    <definedName name="_xlnm.Print_Area" localSheetId="0">Sheet1!$A$1:$Q$51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10" i="1" l="1"/>
  <c r="H9" i="1" l="1"/>
  <c r="H11" i="1"/>
  <c r="P20" i="1"/>
  <c r="P21" i="1"/>
  <c r="P23" i="1"/>
  <c r="P22" i="1"/>
  <c r="P10" i="1"/>
  <c r="P11" i="1"/>
  <c r="P12" i="1"/>
  <c r="P13" i="1"/>
  <c r="H46" i="1"/>
  <c r="H47" i="1"/>
  <c r="H48" i="1"/>
  <c r="H49" i="1"/>
  <c r="H40" i="1"/>
  <c r="H41" i="1"/>
  <c r="H42" i="1"/>
  <c r="H32" i="1"/>
  <c r="H33" i="1"/>
  <c r="H20" i="1"/>
  <c r="H21" i="1"/>
  <c r="H22" i="1"/>
  <c r="H23" i="1"/>
  <c r="H24" i="1"/>
  <c r="H25" i="1"/>
  <c r="H26" i="1"/>
  <c r="H28" i="1"/>
  <c r="P19" i="1"/>
  <c r="P16" i="1"/>
  <c r="P9" i="1"/>
  <c r="H45" i="1"/>
  <c r="H39" i="1"/>
  <c r="H36" i="1"/>
  <c r="H31" i="1"/>
  <c r="H19" i="1"/>
  <c r="H12" i="1"/>
  <c r="H13" i="1"/>
  <c r="H14" i="1"/>
  <c r="H15" i="1"/>
  <c r="H16" i="1"/>
  <c r="N29" i="1" l="1"/>
</calcChain>
</file>

<file path=xl/sharedStrings.xml><?xml version="1.0" encoding="utf-8"?>
<sst xmlns="http://schemas.openxmlformats.org/spreadsheetml/2006/main" count="112" uniqueCount="103">
  <si>
    <t>Arvada Rifle &amp; Pistol Club</t>
  </si>
  <si>
    <t>JACKETED BULLETS</t>
  </si>
  <si>
    <t>38 Special (357 Diameter)</t>
  </si>
  <si>
    <t>9MM (355 DIAMETER)</t>
  </si>
  <si>
    <t>38 SUPER (356 DIAMETER)</t>
  </si>
  <si>
    <t>44 CALIBER (431 DIAMETER)</t>
  </si>
  <si>
    <t>40 S &amp; W (400 DIAMETER)</t>
  </si>
  <si>
    <t>PRICE</t>
  </si>
  <si>
    <t>QTY</t>
  </si>
  <si>
    <t>TOTAL</t>
  </si>
  <si>
    <t>45 ACP (451 DIAMETER)</t>
  </si>
  <si>
    <t>SWAGED LEAD BULLETS</t>
  </si>
  <si>
    <t>44 CALIBER (430 DIAMETER)</t>
  </si>
  <si>
    <t xml:space="preserve">Name </t>
  </si>
  <si>
    <t>Phone</t>
  </si>
  <si>
    <t>Email</t>
  </si>
  <si>
    <t>All prices include 4.5% sales Tax</t>
  </si>
  <si>
    <t>Grand Total</t>
  </si>
  <si>
    <t>Payment required to place order</t>
  </si>
  <si>
    <t>101</t>
  </si>
  <si>
    <t>110 GR JHP</t>
  </si>
  <si>
    <t>102</t>
  </si>
  <si>
    <t>125 GR JHP</t>
  </si>
  <si>
    <t>103</t>
  </si>
  <si>
    <t>125 GR JSP</t>
  </si>
  <si>
    <t>105</t>
  </si>
  <si>
    <t>125 GR JHP conical</t>
  </si>
  <si>
    <t>157</t>
  </si>
  <si>
    <t>130 GR FMJ</t>
  </si>
  <si>
    <t>159</t>
  </si>
  <si>
    <t>125 GR FMJ</t>
  </si>
  <si>
    <t>104</t>
  </si>
  <si>
    <t>158 GR JHP</t>
  </si>
  <si>
    <t>119</t>
  </si>
  <si>
    <t>158 GR JSP</t>
  </si>
  <si>
    <t>125</t>
  </si>
  <si>
    <t>115 GR JHP</t>
  </si>
  <si>
    <t>126</t>
  </si>
  <si>
    <t>115 GR FMJ</t>
  </si>
  <si>
    <t>136</t>
  </si>
  <si>
    <t>135</t>
  </si>
  <si>
    <t>115 GR JHP conical</t>
  </si>
  <si>
    <t>162</t>
  </si>
  <si>
    <t>127</t>
  </si>
  <si>
    <t>124 GR FMJ</t>
  </si>
  <si>
    <t>158</t>
  </si>
  <si>
    <t>147</t>
  </si>
  <si>
    <t>147 GR JHP</t>
  </si>
  <si>
    <t>152</t>
  </si>
  <si>
    <t>147 GR FMH</t>
  </si>
  <si>
    <t>160</t>
  </si>
  <si>
    <t>121 GR JHP</t>
  </si>
  <si>
    <t>161</t>
  </si>
  <si>
    <t>131</t>
  </si>
  <si>
    <t>177</t>
  </si>
  <si>
    <t>240 GR JSP</t>
  </si>
  <si>
    <t>123</t>
  </si>
  <si>
    <t>124</t>
  </si>
  <si>
    <t>230 GR JHP</t>
  </si>
  <si>
    <t>187</t>
  </si>
  <si>
    <t>185 GR JHP conical</t>
  </si>
  <si>
    <t>134</t>
  </si>
  <si>
    <t>180 GR JHP</t>
  </si>
  <si>
    <t>143</t>
  </si>
  <si>
    <t>180 GR TCFM</t>
  </si>
  <si>
    <t>144</t>
  </si>
  <si>
    <t>200 GR TCMF</t>
  </si>
  <si>
    <t>165</t>
  </si>
  <si>
    <t>165 GR JHP</t>
  </si>
  <si>
    <t>166</t>
  </si>
  <si>
    <t>165 GR TCFM</t>
  </si>
  <si>
    <t>120</t>
  </si>
  <si>
    <t>148 GR WCDE</t>
  </si>
  <si>
    <t>109</t>
  </si>
  <si>
    <t>148 GR WCHB</t>
  </si>
  <si>
    <t>110</t>
  </si>
  <si>
    <t>158 GR SWC</t>
  </si>
  <si>
    <t>122</t>
  </si>
  <si>
    <t>158 GR SWCHP</t>
  </si>
  <si>
    <t>112</t>
  </si>
  <si>
    <t>158 GR RN</t>
  </si>
  <si>
    <t>115</t>
  </si>
  <si>
    <t>240 GR SWC</t>
  </si>
  <si>
    <t>116</t>
  </si>
  <si>
    <t>185 GR SWC</t>
  </si>
  <si>
    <t>186</t>
  </si>
  <si>
    <t>185 GR SWHP</t>
  </si>
  <si>
    <t>117</t>
  </si>
  <si>
    <t>200 GR SWC</t>
  </si>
  <si>
    <t>118</t>
  </si>
  <si>
    <t>230 GR RN</t>
  </si>
  <si>
    <t>174</t>
  </si>
  <si>
    <t>200 GR RNFP cowboy</t>
  </si>
  <si>
    <t>Bullet prices per thousand</t>
  </si>
  <si>
    <t>Make checks payable to: Arvada Rifle and Pistol Club</t>
  </si>
  <si>
    <t>Mail to: P.O. Box 33, Arvada, CO 80001</t>
  </si>
  <si>
    <t>147 GR FMJFP</t>
  </si>
  <si>
    <t>185 GR JHP</t>
  </si>
  <si>
    <t>2020 Zero Bullet Order Form</t>
  </si>
  <si>
    <t>230 GR FMJ</t>
  </si>
  <si>
    <t>Are you a member of Arvada Rifle and</t>
  </si>
  <si>
    <t>125 GR FMJFP</t>
  </si>
  <si>
    <t>Pistol Club?   (Yes 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</si>
</sst>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2" borderId="9" applyNumberFormat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Border="1"/>
    <xf numFmtId="2" fontId="0" fillId="0" borderId="0" xfId="0" applyNumberFormat="1"/>
    <xf numFmtId="2" fontId="2" fillId="0" borderId="0" xfId="0" applyNumberFormat="1" applyFont="1"/>
    <xf numFmtId="2" fontId="0" fillId="0" borderId="0" xfId="0" applyNumberFormat="1" applyBorder="1"/>
    <xf numFmtId="0" fontId="3" fillId="0" borderId="0" xfId="0" applyFont="1"/>
    <xf numFmtId="2" fontId="0" fillId="0" borderId="0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2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1" fillId="0" borderId="4" xfId="0" applyFont="1" applyBorder="1"/>
    <xf numFmtId="2" fontId="1" fillId="0" borderId="0" xfId="0" applyNumberFormat="1" applyFont="1" applyBorder="1"/>
    <xf numFmtId="16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3" xfId="0" applyBorder="1" applyAlignment="1"/>
    <xf numFmtId="2" fontId="0" fillId="0" borderId="3" xfId="0" applyNumberFormat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0" fontId="0" fillId="0" borderId="4" xfId="0" applyBorder="1" applyAlignment="1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164" fontId="0" fillId="0" borderId="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2" xfId="0" applyBorder="1" applyAlignment="1"/>
    <xf numFmtId="1" fontId="4" fillId="3" borderId="9" xfId="1" quotePrefix="1" applyNumberFormat="1" applyFill="1" applyAlignment="1" applyProtection="1">
      <alignment horizontal="center"/>
      <protection locked="0"/>
    </xf>
    <xf numFmtId="1" fontId="4" fillId="3" borderId="11" xfId="1" quotePrefix="1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2" fontId="0" fillId="3" borderId="0" xfId="0" applyNumberFormat="1" applyFill="1" applyBorder="1" applyAlignment="1" applyProtection="1">
      <protection locked="0"/>
    </xf>
    <xf numFmtId="0" fontId="0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6" fillId="0" borderId="0" xfId="0" applyNumberFormat="1" applyFont="1" applyBorder="1"/>
    <xf numFmtId="0" fontId="0" fillId="3" borderId="5" xfId="0" applyFont="1" applyFill="1" applyBorder="1" applyAlignment="1" applyProtection="1">
      <alignment horizontal="left"/>
      <protection locked="0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9CCD6-50D0-4155-810A-86EB6A40D116}">
  <sheetPr>
    <pageSetUpPr fitToPage="1"/>
  </sheetPr>
  <dimension ref="B2:R51"/>
  <sheetViews>
    <sheetView tabSelected="1" workbookViewId="0">
      <pane ySplit="7" topLeftCell="A8" activePane="bottomLeft" state="frozen"/>
      <selection pane="bottomLeft" activeCell="F24" sqref="F24"/>
    </sheetView>
  </sheetViews>
  <sheetFormatPr defaultRowHeight="15" x14ac:dyDescent="0.25"/>
  <cols>
    <col min="1" max="1" width="3.7109375" customWidth="1"/>
    <col min="2" max="2" width="4" bestFit="1" customWidth="1"/>
    <col min="3" max="3" width="21.5703125" customWidth="1"/>
    <col min="4" max="4" width="10" style="3" bestFit="1" customWidth="1"/>
    <col min="5" max="5" width="4.28515625" customWidth="1"/>
    <col min="7" max="7" width="3.7109375" customWidth="1"/>
    <col min="9" max="9" width="6.5703125" customWidth="1"/>
    <col min="10" max="10" width="4" customWidth="1"/>
    <col min="11" max="11" width="20.5703125" customWidth="1"/>
    <col min="12" max="12" width="10" customWidth="1"/>
    <col min="13" max="13" width="4" style="3" customWidth="1"/>
    <col min="14" max="14" width="8.85546875" customWidth="1"/>
    <col min="15" max="15" width="4" customWidth="1"/>
    <col min="16" max="16" width="8.85546875" customWidth="1"/>
    <col min="17" max="17" width="3.7109375" customWidth="1"/>
  </cols>
  <sheetData>
    <row r="2" spans="2:18" s="6" customFormat="1" ht="23.25" x14ac:dyDescent="0.35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8" s="6" customFormat="1" ht="23.25" x14ac:dyDescent="0.35">
      <c r="B3" s="43" t="s">
        <v>98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2:18" s="6" customFormat="1" ht="23.25" x14ac:dyDescent="0.35">
      <c r="B4" s="45" t="s">
        <v>93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6" spans="2:18" ht="21" x14ac:dyDescent="0.35">
      <c r="B6" s="43" t="s">
        <v>1</v>
      </c>
      <c r="C6" s="46"/>
      <c r="D6" s="46"/>
      <c r="E6" s="46"/>
      <c r="F6" s="46"/>
      <c r="G6" s="46"/>
      <c r="H6" s="46"/>
      <c r="J6" s="43" t="s">
        <v>11</v>
      </c>
      <c r="K6" s="46"/>
      <c r="L6" s="46"/>
      <c r="M6" s="46"/>
      <c r="N6" s="46"/>
      <c r="O6" s="46"/>
      <c r="P6" s="46"/>
    </row>
    <row r="7" spans="2:18" s="1" customFormat="1" ht="21" x14ac:dyDescent="0.35">
      <c r="D7" s="4" t="s">
        <v>7</v>
      </c>
      <c r="F7" s="1" t="s">
        <v>8</v>
      </c>
      <c r="H7" s="1" t="s">
        <v>9</v>
      </c>
      <c r="L7" s="4" t="s">
        <v>7</v>
      </c>
      <c r="N7" s="1" t="s">
        <v>8</v>
      </c>
      <c r="P7" s="1" t="s">
        <v>9</v>
      </c>
    </row>
    <row r="8" spans="2:18" ht="18" customHeight="1" x14ac:dyDescent="0.25">
      <c r="B8" s="25" t="s">
        <v>2</v>
      </c>
      <c r="C8" s="25"/>
      <c r="D8" s="5"/>
      <c r="J8" s="25" t="s">
        <v>2</v>
      </c>
      <c r="L8" s="5"/>
      <c r="M8"/>
    </row>
    <row r="9" spans="2:18" ht="18" customHeight="1" x14ac:dyDescent="0.25">
      <c r="B9" t="s">
        <v>19</v>
      </c>
      <c r="C9" t="s">
        <v>20</v>
      </c>
      <c r="D9" s="18">
        <v>82.1</v>
      </c>
      <c r="E9" s="2"/>
      <c r="F9" s="31"/>
      <c r="G9" s="2"/>
      <c r="H9" s="18">
        <f>IF(F9="-","$0.00",D9*F9)</f>
        <v>0</v>
      </c>
      <c r="J9" t="s">
        <v>71</v>
      </c>
      <c r="K9" t="s">
        <v>72</v>
      </c>
      <c r="L9" s="18">
        <v>61.85</v>
      </c>
      <c r="M9" s="2"/>
      <c r="N9" s="31"/>
      <c r="O9" s="2"/>
      <c r="P9" s="18">
        <f>IF(N9="-","$0.00",L9*N9)</f>
        <v>0</v>
      </c>
    </row>
    <row r="10" spans="2:18" ht="18" customHeight="1" x14ac:dyDescent="0.25">
      <c r="B10" t="s">
        <v>21</v>
      </c>
      <c r="C10" t="s">
        <v>22</v>
      </c>
      <c r="D10" s="18">
        <v>85.5</v>
      </c>
      <c r="E10" s="2"/>
      <c r="F10" s="31"/>
      <c r="G10" s="2"/>
      <c r="H10" s="18">
        <f>IF(F10="-","$0.00",D10*F10)</f>
        <v>0</v>
      </c>
      <c r="J10" t="s">
        <v>73</v>
      </c>
      <c r="K10" t="s">
        <v>74</v>
      </c>
      <c r="L10" s="18">
        <v>61.85</v>
      </c>
      <c r="M10" s="2"/>
      <c r="N10" s="31"/>
      <c r="O10" s="2"/>
      <c r="P10" s="18">
        <f t="shared" ref="P10:P13" si="0">IF(N10="-","$0.00",L10*N10)</f>
        <v>0</v>
      </c>
    </row>
    <row r="11" spans="2:18" ht="18" customHeight="1" x14ac:dyDescent="0.25">
      <c r="B11" t="s">
        <v>23</v>
      </c>
      <c r="C11" t="s">
        <v>24</v>
      </c>
      <c r="D11" s="18">
        <v>83.5</v>
      </c>
      <c r="E11" s="2"/>
      <c r="F11" s="31"/>
      <c r="G11" s="2"/>
      <c r="H11" s="18">
        <f t="shared" ref="H11:H16" si="1">IF(F11="-","$0.00",D11*F11)</f>
        <v>0</v>
      </c>
      <c r="J11" t="s">
        <v>75</v>
      </c>
      <c r="K11" t="s">
        <v>76</v>
      </c>
      <c r="L11" s="18">
        <v>63.6</v>
      </c>
      <c r="M11" s="2"/>
      <c r="N11" s="31"/>
      <c r="O11" s="2"/>
      <c r="P11" s="18">
        <f t="shared" si="0"/>
        <v>0</v>
      </c>
    </row>
    <row r="12" spans="2:18" ht="18" customHeight="1" x14ac:dyDescent="0.25">
      <c r="B12" t="s">
        <v>25</v>
      </c>
      <c r="C12" t="s">
        <v>26</v>
      </c>
      <c r="D12" s="18">
        <v>98.9</v>
      </c>
      <c r="E12" s="2"/>
      <c r="F12" s="31"/>
      <c r="G12" s="2"/>
      <c r="H12" s="18">
        <f t="shared" si="1"/>
        <v>0</v>
      </c>
      <c r="J12" t="s">
        <v>77</v>
      </c>
      <c r="K12" t="s">
        <v>78</v>
      </c>
      <c r="L12" s="18">
        <v>63.6</v>
      </c>
      <c r="M12" s="2"/>
      <c r="N12" s="31"/>
      <c r="O12" s="2"/>
      <c r="P12" s="18">
        <f t="shared" si="0"/>
        <v>0</v>
      </c>
    </row>
    <row r="13" spans="2:18" ht="18" customHeight="1" x14ac:dyDescent="0.25">
      <c r="B13" t="s">
        <v>27</v>
      </c>
      <c r="C13" t="s">
        <v>28</v>
      </c>
      <c r="D13" s="18">
        <v>85.9</v>
      </c>
      <c r="E13" s="2"/>
      <c r="F13" s="31"/>
      <c r="G13" s="2"/>
      <c r="H13" s="18">
        <f t="shared" si="1"/>
        <v>0</v>
      </c>
      <c r="J13" t="s">
        <v>79</v>
      </c>
      <c r="K13" t="s">
        <v>80</v>
      </c>
      <c r="L13" s="18">
        <v>63.6</v>
      </c>
      <c r="M13" s="2"/>
      <c r="N13" s="31"/>
      <c r="O13" s="2"/>
      <c r="P13" s="18">
        <f t="shared" si="0"/>
        <v>0</v>
      </c>
    </row>
    <row r="14" spans="2:18" ht="18" customHeight="1" x14ac:dyDescent="0.25">
      <c r="B14" t="s">
        <v>29</v>
      </c>
      <c r="C14" t="s">
        <v>30</v>
      </c>
      <c r="D14" s="18">
        <v>84.5</v>
      </c>
      <c r="E14" s="2"/>
      <c r="F14" s="31"/>
      <c r="G14" s="2"/>
      <c r="H14" s="18">
        <f t="shared" si="1"/>
        <v>0</v>
      </c>
      <c r="I14" s="2"/>
      <c r="J14" s="2"/>
      <c r="K14" s="2"/>
      <c r="L14" s="5"/>
      <c r="M14" s="2"/>
      <c r="N14" s="2"/>
      <c r="O14" s="2"/>
      <c r="P14" s="2"/>
      <c r="R14" s="2"/>
    </row>
    <row r="15" spans="2:18" ht="18" customHeight="1" x14ac:dyDescent="0.25">
      <c r="B15" t="s">
        <v>31</v>
      </c>
      <c r="C15" t="s">
        <v>32</v>
      </c>
      <c r="D15" s="18">
        <v>92.5</v>
      </c>
      <c r="E15" s="2"/>
      <c r="F15" s="31"/>
      <c r="G15" s="2"/>
      <c r="H15" s="18">
        <f t="shared" si="1"/>
        <v>0</v>
      </c>
      <c r="I15" s="2"/>
      <c r="J15" s="15" t="s">
        <v>12</v>
      </c>
      <c r="K15" s="2"/>
      <c r="L15" s="5"/>
      <c r="M15" s="2"/>
      <c r="N15" s="2"/>
      <c r="O15" s="2"/>
      <c r="P15" s="2"/>
      <c r="R15" s="2"/>
    </row>
    <row r="16" spans="2:18" ht="18" customHeight="1" x14ac:dyDescent="0.25">
      <c r="B16" t="s">
        <v>33</v>
      </c>
      <c r="C16" t="s">
        <v>34</v>
      </c>
      <c r="D16" s="18">
        <v>91.5</v>
      </c>
      <c r="E16" s="2"/>
      <c r="F16" s="31"/>
      <c r="G16" s="2"/>
      <c r="H16" s="18">
        <f t="shared" si="1"/>
        <v>0</v>
      </c>
      <c r="J16" t="s">
        <v>81</v>
      </c>
      <c r="K16" t="s">
        <v>82</v>
      </c>
      <c r="L16" s="18">
        <v>84.6</v>
      </c>
      <c r="M16" s="2"/>
      <c r="N16" s="31"/>
      <c r="O16" s="2"/>
      <c r="P16" s="18">
        <f>IF(N16="-","$0.00",L16*N16)</f>
        <v>0</v>
      </c>
      <c r="R16" s="2"/>
    </row>
    <row r="17" spans="2:18" ht="18" customHeight="1" x14ac:dyDescent="0.25">
      <c r="D17" s="5"/>
      <c r="E17" s="2"/>
      <c r="F17" s="2"/>
      <c r="G17" s="2"/>
      <c r="H17" s="2"/>
    </row>
    <row r="18" spans="2:18" ht="18" customHeight="1" x14ac:dyDescent="0.25">
      <c r="B18" s="25" t="s">
        <v>3</v>
      </c>
      <c r="C18" s="25"/>
      <c r="D18" s="5"/>
      <c r="E18" s="2"/>
      <c r="F18" s="2"/>
      <c r="G18" s="2"/>
      <c r="H18" s="2"/>
      <c r="I18" s="2"/>
      <c r="J18" s="25" t="s">
        <v>10</v>
      </c>
      <c r="K18" s="2"/>
      <c r="L18" s="7"/>
      <c r="M18" s="2"/>
      <c r="N18" s="2"/>
      <c r="O18" s="2"/>
      <c r="P18" s="2"/>
    </row>
    <row r="19" spans="2:18" ht="18" customHeight="1" x14ac:dyDescent="0.25">
      <c r="B19" t="s">
        <v>35</v>
      </c>
      <c r="C19" t="s">
        <v>36</v>
      </c>
      <c r="D19" s="18">
        <v>90.25</v>
      </c>
      <c r="E19" s="2"/>
      <c r="F19" s="31"/>
      <c r="G19" s="2"/>
      <c r="H19" s="18">
        <f>IF(F19="-","$0.00",D19*F19)</f>
        <v>0</v>
      </c>
      <c r="I19" s="2"/>
      <c r="J19" t="s">
        <v>83</v>
      </c>
      <c r="K19" t="s">
        <v>84</v>
      </c>
      <c r="L19" s="18">
        <v>71.56</v>
      </c>
      <c r="M19" s="2"/>
      <c r="N19" s="31"/>
      <c r="O19" s="2"/>
      <c r="P19" s="18">
        <f>IF(N19="-","$0.00",L19*N19)</f>
        <v>0</v>
      </c>
    </row>
    <row r="20" spans="2:18" ht="18" customHeight="1" x14ac:dyDescent="0.25">
      <c r="B20" t="s">
        <v>37</v>
      </c>
      <c r="C20" t="s">
        <v>38</v>
      </c>
      <c r="D20" s="18">
        <v>86.25</v>
      </c>
      <c r="E20" s="2"/>
      <c r="F20" s="31"/>
      <c r="G20" s="2"/>
      <c r="H20" s="18">
        <f t="shared" ref="H20:H28" si="2">IF(F20="-","$0.00",D20*F20)</f>
        <v>0</v>
      </c>
      <c r="J20" t="s">
        <v>85</v>
      </c>
      <c r="K20" t="s">
        <v>86</v>
      </c>
      <c r="L20" s="18">
        <v>75.14</v>
      </c>
      <c r="M20" s="2"/>
      <c r="N20" s="31"/>
      <c r="O20" s="2"/>
      <c r="P20" s="18">
        <f t="shared" ref="P20:P21" si="3">IF(N20="-","$0.00",L20*N20)</f>
        <v>0</v>
      </c>
    </row>
    <row r="21" spans="2:18" ht="18" customHeight="1" x14ac:dyDescent="0.25">
      <c r="B21" t="s">
        <v>39</v>
      </c>
      <c r="C21" t="s">
        <v>26</v>
      </c>
      <c r="D21" s="18">
        <v>98.9</v>
      </c>
      <c r="E21" s="2"/>
      <c r="F21" s="31"/>
      <c r="G21" s="2"/>
      <c r="H21" s="18">
        <f t="shared" si="2"/>
        <v>0</v>
      </c>
      <c r="J21" t="s">
        <v>87</v>
      </c>
      <c r="K21" t="s">
        <v>88</v>
      </c>
      <c r="L21" s="18">
        <v>74.08</v>
      </c>
      <c r="M21" s="2"/>
      <c r="N21" s="31"/>
      <c r="O21" s="2"/>
      <c r="P21" s="18">
        <f t="shared" si="3"/>
        <v>0</v>
      </c>
    </row>
    <row r="22" spans="2:18" ht="18" customHeight="1" x14ac:dyDescent="0.25">
      <c r="B22" t="s">
        <v>40</v>
      </c>
      <c r="C22" t="s">
        <v>41</v>
      </c>
      <c r="D22" s="18">
        <v>90.25</v>
      </c>
      <c r="E22" s="2"/>
      <c r="F22" s="31"/>
      <c r="G22" s="2"/>
      <c r="H22" s="18">
        <f t="shared" si="2"/>
        <v>0</v>
      </c>
      <c r="J22" t="s">
        <v>91</v>
      </c>
      <c r="K22" t="s">
        <v>92</v>
      </c>
      <c r="L22" s="18">
        <v>74.08</v>
      </c>
      <c r="M22" s="2"/>
      <c r="N22" s="31"/>
      <c r="O22" s="2"/>
      <c r="P22" s="18">
        <f>IF(N22="-","$0.00",L22*N22)</f>
        <v>0</v>
      </c>
    </row>
    <row r="23" spans="2:18" ht="18" customHeight="1" x14ac:dyDescent="0.25">
      <c r="B23" t="s">
        <v>42</v>
      </c>
      <c r="C23" t="s">
        <v>22</v>
      </c>
      <c r="D23" s="18">
        <v>98.9</v>
      </c>
      <c r="E23" s="2"/>
      <c r="F23" s="31"/>
      <c r="G23" s="2"/>
      <c r="H23" s="18">
        <f t="shared" si="2"/>
        <v>0</v>
      </c>
      <c r="J23" t="s">
        <v>89</v>
      </c>
      <c r="K23" t="s">
        <v>90</v>
      </c>
      <c r="L23" s="29">
        <v>81.069999999999993</v>
      </c>
      <c r="M23" s="2"/>
      <c r="N23" s="32"/>
      <c r="O23" s="2"/>
      <c r="P23" s="29">
        <f>IF(N23="-","$0.00",L23*N23)</f>
        <v>0</v>
      </c>
    </row>
    <row r="24" spans="2:18" ht="18" customHeight="1" x14ac:dyDescent="0.25">
      <c r="B24" t="s">
        <v>43</v>
      </c>
      <c r="C24" t="s">
        <v>44</v>
      </c>
      <c r="D24" s="18">
        <v>94.9</v>
      </c>
      <c r="E24" s="2"/>
      <c r="F24" s="31"/>
      <c r="G24" s="2"/>
      <c r="H24" s="18">
        <f t="shared" si="2"/>
        <v>0</v>
      </c>
    </row>
    <row r="25" spans="2:18" ht="18" customHeight="1" x14ac:dyDescent="0.25">
      <c r="B25" t="s">
        <v>45</v>
      </c>
      <c r="C25" t="s">
        <v>101</v>
      </c>
      <c r="D25" s="18">
        <v>94.9</v>
      </c>
      <c r="E25" s="2"/>
      <c r="F25" s="31"/>
      <c r="G25" s="2"/>
      <c r="H25" s="18">
        <f t="shared" si="2"/>
        <v>0</v>
      </c>
    </row>
    <row r="26" spans="2:18" ht="18" customHeight="1" x14ac:dyDescent="0.25">
      <c r="B26" t="s">
        <v>46</v>
      </c>
      <c r="C26" t="s">
        <v>47</v>
      </c>
      <c r="D26" s="18">
        <v>93.94</v>
      </c>
      <c r="E26" s="2"/>
      <c r="F26" s="31"/>
      <c r="G26" s="2"/>
      <c r="H26" s="18">
        <f t="shared" si="2"/>
        <v>0</v>
      </c>
      <c r="L26" s="28"/>
      <c r="M26" s="2"/>
      <c r="N26" s="2"/>
      <c r="O26" s="2"/>
      <c r="P26" s="28"/>
    </row>
    <row r="27" spans="2:18" ht="18" customHeight="1" x14ac:dyDescent="0.25">
      <c r="B27">
        <v>150</v>
      </c>
      <c r="C27" t="s">
        <v>96</v>
      </c>
      <c r="D27" s="18">
        <v>89.94</v>
      </c>
      <c r="E27" s="2"/>
      <c r="F27" s="31"/>
      <c r="G27" s="2"/>
      <c r="H27" s="18">
        <f t="shared" si="2"/>
        <v>0</v>
      </c>
    </row>
    <row r="28" spans="2:18" ht="18" customHeight="1" x14ac:dyDescent="0.25">
      <c r="B28" t="s">
        <v>48</v>
      </c>
      <c r="C28" t="s">
        <v>49</v>
      </c>
      <c r="D28" s="18">
        <v>89.94</v>
      </c>
      <c r="E28" s="2"/>
      <c r="F28" s="31"/>
      <c r="G28" s="2"/>
      <c r="H28" s="18">
        <f t="shared" si="2"/>
        <v>0</v>
      </c>
    </row>
    <row r="29" spans="2:18" ht="31.5" x14ac:dyDescent="0.5">
      <c r="K29" s="34"/>
      <c r="L29" s="36" t="s">
        <v>17</v>
      </c>
      <c r="M29" s="35"/>
      <c r="N29" s="47">
        <f>SUM(H9:H16,H19:H28,H31:H34,H36,H39:H42,H45:H49,P9:P13,P16,P19:P23)</f>
        <v>0</v>
      </c>
      <c r="O29" s="47"/>
      <c r="P29" s="47"/>
    </row>
    <row r="30" spans="2:18" ht="18" customHeight="1" x14ac:dyDescent="0.25">
      <c r="B30" s="25" t="s">
        <v>4</v>
      </c>
      <c r="I30" s="15"/>
      <c r="R30" s="2"/>
    </row>
    <row r="31" spans="2:18" ht="18" customHeight="1" thickBot="1" x14ac:dyDescent="0.3">
      <c r="B31" t="s">
        <v>50</v>
      </c>
      <c r="C31" t="s">
        <v>51</v>
      </c>
      <c r="D31" s="18">
        <v>89.8</v>
      </c>
      <c r="E31" s="2"/>
      <c r="F31" s="31"/>
      <c r="G31" s="2"/>
      <c r="H31" s="18">
        <f>IF(F31="-","$0.00",D31*F31)</f>
        <v>0</v>
      </c>
      <c r="I31" s="2"/>
      <c r="Q31" s="2"/>
      <c r="R31" s="2"/>
    </row>
    <row r="32" spans="2:18" ht="18" customHeight="1" x14ac:dyDescent="0.25">
      <c r="B32" t="s">
        <v>52</v>
      </c>
      <c r="C32" t="s">
        <v>22</v>
      </c>
      <c r="D32" s="18">
        <v>98.9</v>
      </c>
      <c r="E32" s="2"/>
      <c r="F32" s="31"/>
      <c r="G32" s="2"/>
      <c r="H32" s="18">
        <f t="shared" ref="H32:H33" si="4">IF(F32="-","$0.00",D32*F32)</f>
        <v>0</v>
      </c>
      <c r="I32" s="2"/>
      <c r="J32" s="8"/>
      <c r="K32" s="9"/>
      <c r="L32" s="20"/>
      <c r="M32" s="21"/>
      <c r="N32" s="20"/>
      <c r="O32" s="20"/>
      <c r="P32" s="30"/>
      <c r="Q32" s="22"/>
      <c r="R32" s="2"/>
    </row>
    <row r="33" spans="2:18" ht="18" customHeight="1" x14ac:dyDescent="0.25">
      <c r="B33" t="s">
        <v>53</v>
      </c>
      <c r="C33" t="s">
        <v>30</v>
      </c>
      <c r="D33" s="18">
        <v>94.9</v>
      </c>
      <c r="E33" s="2"/>
      <c r="F33" s="31"/>
      <c r="G33" s="2"/>
      <c r="H33" s="18">
        <f t="shared" si="4"/>
        <v>0</v>
      </c>
      <c r="I33" s="2"/>
      <c r="J33" s="19"/>
      <c r="K33" s="26" t="s">
        <v>13</v>
      </c>
      <c r="L33" s="38"/>
      <c r="M33" s="38"/>
      <c r="N33" s="38"/>
      <c r="O33" s="38"/>
      <c r="P33" s="48"/>
      <c r="Q33" s="22"/>
      <c r="R33" s="2"/>
    </row>
    <row r="34" spans="2:18" ht="18" customHeight="1" x14ac:dyDescent="0.25">
      <c r="I34" s="2"/>
      <c r="J34" s="19"/>
      <c r="K34" s="26"/>
      <c r="L34" s="22"/>
      <c r="M34" s="23"/>
      <c r="N34" s="22"/>
      <c r="O34" s="22"/>
      <c r="P34" s="22"/>
      <c r="Q34" s="24"/>
      <c r="R34" s="2"/>
    </row>
    <row r="35" spans="2:18" ht="18" customHeight="1" x14ac:dyDescent="0.25">
      <c r="B35" s="25" t="s">
        <v>5</v>
      </c>
      <c r="I35" s="2"/>
      <c r="J35" s="19"/>
      <c r="K35" s="26" t="s">
        <v>14</v>
      </c>
      <c r="L35" s="38"/>
      <c r="M35" s="41"/>
      <c r="N35" s="41"/>
      <c r="O35" s="41"/>
      <c r="P35" s="42"/>
      <c r="Q35" s="24"/>
      <c r="R35" s="2"/>
    </row>
    <row r="36" spans="2:18" ht="18" customHeight="1" x14ac:dyDescent="0.25">
      <c r="B36" t="s">
        <v>54</v>
      </c>
      <c r="C36" t="s">
        <v>55</v>
      </c>
      <c r="D36" s="18">
        <v>119.8</v>
      </c>
      <c r="E36" s="2"/>
      <c r="F36" s="31"/>
      <c r="G36" s="2"/>
      <c r="H36" s="18">
        <f>IF(F36="-","$0.00",D36*F36)</f>
        <v>0</v>
      </c>
      <c r="I36" s="2"/>
      <c r="J36" s="19"/>
      <c r="K36" s="26"/>
      <c r="L36" s="22"/>
      <c r="M36" s="23"/>
      <c r="N36" s="22"/>
      <c r="O36" s="22"/>
      <c r="P36" s="22"/>
      <c r="Q36" s="24"/>
      <c r="R36" s="2"/>
    </row>
    <row r="37" spans="2:18" ht="18" customHeight="1" x14ac:dyDescent="0.25">
      <c r="I37" s="2"/>
      <c r="J37" s="19"/>
      <c r="K37" s="26" t="s">
        <v>15</v>
      </c>
      <c r="L37" s="38"/>
      <c r="M37" s="39"/>
      <c r="N37" s="39"/>
      <c r="O37" s="39"/>
      <c r="P37" s="40"/>
      <c r="Q37" s="24"/>
      <c r="R37" s="2"/>
    </row>
    <row r="38" spans="2:18" ht="18" customHeight="1" x14ac:dyDescent="0.25">
      <c r="B38" s="25" t="s">
        <v>10</v>
      </c>
      <c r="I38" s="2"/>
      <c r="J38" s="19"/>
      <c r="Q38" s="24"/>
      <c r="R38" s="2"/>
    </row>
    <row r="39" spans="2:18" ht="18" customHeight="1" x14ac:dyDescent="0.25">
      <c r="B39" t="s">
        <v>56</v>
      </c>
      <c r="C39" t="s">
        <v>99</v>
      </c>
      <c r="D39" s="18">
        <v>109</v>
      </c>
      <c r="E39" s="2"/>
      <c r="F39" s="31"/>
      <c r="G39" s="2"/>
      <c r="H39" s="18">
        <f>IF(F39="-","$0.00",D39*F39)</f>
        <v>0</v>
      </c>
      <c r="I39" s="2"/>
      <c r="J39" s="19"/>
      <c r="Q39" s="24"/>
      <c r="R39" s="2"/>
    </row>
    <row r="40" spans="2:18" ht="18" customHeight="1" x14ac:dyDescent="0.25">
      <c r="B40" t="s">
        <v>57</v>
      </c>
      <c r="C40" t="s">
        <v>58</v>
      </c>
      <c r="D40" s="18">
        <v>119.8</v>
      </c>
      <c r="E40" s="2"/>
      <c r="F40" s="31"/>
      <c r="G40" s="2"/>
      <c r="H40" s="18">
        <f t="shared" ref="H40:H42" si="5">IF(F40="-","$0.00",D40*F40)</f>
        <v>0</v>
      </c>
      <c r="I40" s="2"/>
      <c r="J40" s="19"/>
      <c r="K40" s="15" t="s">
        <v>100</v>
      </c>
      <c r="Q40" s="24"/>
      <c r="R40" s="2"/>
    </row>
    <row r="41" spans="2:18" ht="18" customHeight="1" x14ac:dyDescent="0.25">
      <c r="B41">
        <v>185</v>
      </c>
      <c r="C41" t="s">
        <v>97</v>
      </c>
      <c r="D41" s="18">
        <v>118.17</v>
      </c>
      <c r="E41" s="2"/>
      <c r="F41" s="31"/>
      <c r="G41" s="2"/>
      <c r="H41" s="18">
        <f t="shared" si="5"/>
        <v>0</v>
      </c>
      <c r="I41" s="2"/>
      <c r="J41" s="10"/>
      <c r="K41" s="15" t="s">
        <v>102</v>
      </c>
      <c r="L41" s="22"/>
      <c r="M41" s="33"/>
      <c r="N41" s="37"/>
      <c r="O41" s="37"/>
      <c r="P41" s="22"/>
      <c r="Q41" s="10"/>
      <c r="R41" s="2"/>
    </row>
    <row r="42" spans="2:18" ht="18" customHeight="1" x14ac:dyDescent="0.25">
      <c r="B42" t="s">
        <v>59</v>
      </c>
      <c r="C42" t="s">
        <v>60</v>
      </c>
      <c r="D42" s="18">
        <v>118.17</v>
      </c>
      <c r="E42" s="2"/>
      <c r="F42" s="31"/>
      <c r="G42" s="2"/>
      <c r="H42" s="18">
        <f t="shared" si="5"/>
        <v>0</v>
      </c>
      <c r="I42" s="2"/>
      <c r="J42" s="10"/>
      <c r="K42" s="2"/>
      <c r="L42" s="22"/>
      <c r="M42" s="23"/>
      <c r="N42" s="22"/>
      <c r="O42" s="22"/>
      <c r="P42" s="22"/>
      <c r="Q42" s="10"/>
      <c r="R42" s="2"/>
    </row>
    <row r="43" spans="2:18" ht="18" customHeight="1" x14ac:dyDescent="0.25">
      <c r="I43" s="2"/>
      <c r="J43" s="16"/>
      <c r="K43" s="15" t="s">
        <v>16</v>
      </c>
      <c r="L43" s="15"/>
      <c r="M43" s="17"/>
      <c r="N43" s="15"/>
      <c r="O43" s="2"/>
      <c r="P43" s="2"/>
      <c r="Q43" s="10"/>
      <c r="R43" s="2"/>
    </row>
    <row r="44" spans="2:18" ht="18" customHeight="1" x14ac:dyDescent="0.25">
      <c r="B44" s="25" t="s">
        <v>6</v>
      </c>
      <c r="I44" s="2"/>
      <c r="J44" s="16"/>
      <c r="K44" s="15" t="s">
        <v>18</v>
      </c>
      <c r="L44" s="15"/>
      <c r="M44" s="17"/>
      <c r="N44" s="15"/>
      <c r="O44" s="2"/>
      <c r="P44" s="2"/>
      <c r="Q44" s="10"/>
      <c r="R44" s="2"/>
    </row>
    <row r="45" spans="2:18" ht="18" customHeight="1" x14ac:dyDescent="0.25">
      <c r="B45" t="s">
        <v>61</v>
      </c>
      <c r="C45" t="s">
        <v>62</v>
      </c>
      <c r="D45" s="18">
        <v>112.6</v>
      </c>
      <c r="E45" s="2"/>
      <c r="F45" s="31"/>
      <c r="G45" s="2"/>
      <c r="H45" s="18">
        <f>IF(F45="-","$0.00",D45*F45)</f>
        <v>0</v>
      </c>
      <c r="I45" s="2"/>
      <c r="J45" s="10"/>
      <c r="K45" s="2"/>
      <c r="L45" s="2"/>
      <c r="M45" s="5"/>
      <c r="N45" s="2"/>
      <c r="O45" s="2"/>
      <c r="P45" s="2"/>
      <c r="Q45" s="10"/>
      <c r="R45" s="2"/>
    </row>
    <row r="46" spans="2:18" ht="18" customHeight="1" x14ac:dyDescent="0.25">
      <c r="B46" t="s">
        <v>63</v>
      </c>
      <c r="C46" t="s">
        <v>64</v>
      </c>
      <c r="D46" s="18">
        <v>108.6</v>
      </c>
      <c r="E46" s="2"/>
      <c r="F46" s="31"/>
      <c r="G46" s="2"/>
      <c r="H46" s="18">
        <f t="shared" ref="H46:H49" si="6">IF(F46="-","$0.00",D46*F46)</f>
        <v>0</v>
      </c>
      <c r="I46" s="2"/>
      <c r="J46" s="10"/>
      <c r="K46" s="15" t="s">
        <v>94</v>
      </c>
      <c r="L46" s="2"/>
      <c r="M46" s="5"/>
      <c r="N46" s="2"/>
      <c r="O46" s="2"/>
      <c r="P46" s="2"/>
      <c r="Q46" s="10"/>
      <c r="R46" s="2"/>
    </row>
    <row r="47" spans="2:18" ht="18" customHeight="1" x14ac:dyDescent="0.25">
      <c r="B47" t="s">
        <v>65</v>
      </c>
      <c r="C47" t="s">
        <v>66</v>
      </c>
      <c r="D47" s="18">
        <v>109.7</v>
      </c>
      <c r="E47" s="2"/>
      <c r="F47" s="31"/>
      <c r="G47" s="2"/>
      <c r="H47" s="18">
        <f t="shared" si="6"/>
        <v>0</v>
      </c>
      <c r="I47" s="2"/>
      <c r="J47" s="10"/>
      <c r="K47" s="27" t="s">
        <v>95</v>
      </c>
      <c r="L47" s="2"/>
      <c r="M47" s="5"/>
      <c r="N47" s="2"/>
      <c r="O47" s="2"/>
      <c r="P47" s="2"/>
      <c r="Q47" s="10"/>
      <c r="R47" s="2"/>
    </row>
    <row r="48" spans="2:18" ht="18" customHeight="1" x14ac:dyDescent="0.25">
      <c r="B48" t="s">
        <v>67</v>
      </c>
      <c r="C48" t="s">
        <v>68</v>
      </c>
      <c r="D48" s="18">
        <v>106.95</v>
      </c>
      <c r="E48" s="2"/>
      <c r="F48" s="31"/>
      <c r="G48" s="2"/>
      <c r="H48" s="18">
        <f t="shared" si="6"/>
        <v>0</v>
      </c>
      <c r="I48" s="2"/>
      <c r="J48" s="10"/>
      <c r="K48" s="2"/>
      <c r="L48" s="2"/>
      <c r="M48" s="5"/>
      <c r="N48" s="2"/>
      <c r="O48" s="2"/>
      <c r="P48" s="2"/>
      <c r="Q48" s="10"/>
      <c r="R48" s="2"/>
    </row>
    <row r="49" spans="2:18" ht="18" customHeight="1" thickBot="1" x14ac:dyDescent="0.3">
      <c r="B49" t="s">
        <v>69</v>
      </c>
      <c r="C49" t="s">
        <v>70</v>
      </c>
      <c r="D49" s="18">
        <v>102.64</v>
      </c>
      <c r="E49" s="2"/>
      <c r="F49" s="31"/>
      <c r="G49" s="2"/>
      <c r="H49" s="18">
        <f t="shared" si="6"/>
        <v>0</v>
      </c>
      <c r="I49" s="2"/>
      <c r="J49" s="11"/>
      <c r="K49" s="13"/>
      <c r="L49" s="13"/>
      <c r="M49" s="12"/>
      <c r="N49" s="13"/>
      <c r="O49" s="13"/>
      <c r="P49" s="14"/>
      <c r="Q49" s="2"/>
      <c r="R49" s="2"/>
    </row>
    <row r="50" spans="2:18" ht="18" customHeight="1" x14ac:dyDescent="0.25">
      <c r="I50" s="2"/>
      <c r="Q50" s="2"/>
      <c r="R50" s="2"/>
    </row>
    <row r="51" spans="2:18" x14ac:dyDescent="0.25">
      <c r="D51"/>
      <c r="I51" s="2"/>
      <c r="J51" s="2"/>
      <c r="K51" s="2"/>
      <c r="L51" s="2"/>
      <c r="M51" s="5"/>
      <c r="N51" s="2"/>
      <c r="O51" s="2"/>
      <c r="P51" s="2"/>
      <c r="Q51" s="2"/>
      <c r="R51" s="2"/>
    </row>
  </sheetData>
  <sheetProtection algorithmName="SHA-512" hashValue="IqNAN/ArLgpZkOWCdVfaS1Gkolp5M0Jo5wH1KX+hWvJCawm5Qh41/rb7BAXx5uKimr71qGdpr3TKfPbI/xOHdw==" saltValue="9WZog+1gd/SeuTy+JUNL6w==" spinCount="100000" sheet="1" selectLockedCells="1"/>
  <mergeCells count="10">
    <mergeCell ref="N41:O41"/>
    <mergeCell ref="L37:P37"/>
    <mergeCell ref="L35:P35"/>
    <mergeCell ref="B3:P3"/>
    <mergeCell ref="B2:P2"/>
    <mergeCell ref="B4:P4"/>
    <mergeCell ref="J6:P6"/>
    <mergeCell ref="B6:H6"/>
    <mergeCell ref="N29:P29"/>
    <mergeCell ref="L33:P33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Tracy</cp:lastModifiedBy>
  <cp:lastPrinted>2019-09-01T01:45:38Z</cp:lastPrinted>
  <dcterms:created xsi:type="dcterms:W3CDTF">2019-08-30T02:05:28Z</dcterms:created>
  <dcterms:modified xsi:type="dcterms:W3CDTF">2020-08-17T01:23:40Z</dcterms:modified>
</cp:coreProperties>
</file>